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Расчет ТП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<sst xmlns="http://schemas.openxmlformats.org/spreadsheetml/2006/main" count="52" uniqueCount="29">
  <si>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Расчет необходимой мощности охлаждения кондиционера</t>
  </si>
  <si>
    <t>Основные параметры</t>
  </si>
  <si>
    <t>Площадь помещения</t>
  </si>
  <si>
    <t>кв.м</t>
  </si>
  <si>
    <t>Высота потолков</t>
  </si>
  <si>
    <t>м</t>
  </si>
  <si>
    <t>Получившийся объем:</t>
  </si>
  <si>
    <t>куб.м</t>
  </si>
  <si>
    <t>кВт</t>
  </si>
  <si>
    <t>Внутренние теплопритоки</t>
  </si>
  <si>
    <t>Сколько людей постоянно находится в помещении</t>
  </si>
  <si>
    <t>кВт =</t>
  </si>
  <si>
    <t>Персональный компьютер</t>
  </si>
  <si>
    <t>шт</t>
  </si>
  <si>
    <t>Холодильник</t>
  </si>
  <si>
    <t>Другие приборы, тепловыделение</t>
  </si>
  <si>
    <t>Вт</t>
  </si>
  <si>
    <t>=</t>
  </si>
  <si>
    <t>Внешние теплопритоки</t>
  </si>
  <si>
    <t>Площадь остекления, кв.м</t>
  </si>
  <si>
    <t>Север</t>
  </si>
  <si>
    <t>Северо-запад, северо-восток</t>
  </si>
  <si>
    <t>Восток или запад</t>
  </si>
  <si>
    <t>Юг, юго-восток, юго-запад</t>
  </si>
  <si>
    <t>Деревянная рама</t>
  </si>
  <si>
    <t>Металлическая рама</t>
  </si>
  <si>
    <t>Шторы или жалюзи</t>
  </si>
  <si>
    <t>Требуемая мощность охлаждения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</si>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</sst>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[$$-409]* #,##0.00_ ;_-[$$-409]* \-#,##0.00\ ;_-[$$-409]* &quot;-&quot;??_ ;_-@_ "/>
  </numFmts>
  <fonts count="7">
    <font>
      <sz val="10"/>
      <name val="Arial Cyr"/>
      <family val="0"/>
    </font>
    <font>
      <sz val="10"/>
      <name val="Helv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4"/>
      <color indexed="12"/>
      <name val="Arial Cyr"/>
      <family val="2"/>
    </font>
    <font>
      <b/>
      <sz val="14"/>
      <color indexed="10"/>
      <name val="Arial Cyr"/>
      <family val="2"/>
    </font>
    <font>
      <b/>
      <sz val="16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18" applyFill="1">
      <alignment/>
      <protection/>
    </xf>
    <xf numFmtId="0" fontId="0" fillId="2" borderId="0" xfId="18" applyFont="1" applyFill="1">
      <alignment/>
      <protection/>
    </xf>
    <xf numFmtId="0" fontId="0" fillId="2" borderId="1" xfId="18" applyFont="1" applyFill="1" applyBorder="1">
      <alignment/>
      <protection/>
    </xf>
    <xf numFmtId="43" fontId="2" fillId="2" borderId="0" xfId="20" applyFont="1" applyFill="1" applyBorder="1" applyAlignment="1">
      <alignment/>
    </xf>
    <xf numFmtId="0" fontId="0" fillId="2" borderId="0" xfId="18" applyFont="1" applyFill="1" applyBorder="1">
      <alignment/>
      <protection/>
    </xf>
    <xf numFmtId="0" fontId="0" fillId="2" borderId="2" xfId="18" applyFill="1" applyBorder="1">
      <alignment/>
      <protection/>
    </xf>
    <xf numFmtId="0" fontId="0" fillId="2" borderId="3" xfId="18" applyFill="1" applyBorder="1">
      <alignment/>
      <protection/>
    </xf>
    <xf numFmtId="0" fontId="0" fillId="2" borderId="3" xfId="18" applyFont="1" applyFill="1" applyBorder="1">
      <alignment/>
      <protection/>
    </xf>
    <xf numFmtId="0" fontId="0" fillId="2" borderId="4" xfId="18" applyFont="1" applyFill="1" applyBorder="1">
      <alignment/>
      <protection/>
    </xf>
    <xf numFmtId="0" fontId="0" fillId="2" borderId="0" xfId="18" applyFill="1" applyBorder="1">
      <alignment/>
      <protection/>
    </xf>
    <xf numFmtId="0" fontId="0" fillId="2" borderId="5" xfId="18" applyFont="1" applyFill="1" applyBorder="1">
      <alignment/>
      <protection/>
    </xf>
    <xf numFmtId="0" fontId="0" fillId="2" borderId="6" xfId="18" applyFill="1" applyBorder="1">
      <alignment/>
      <protection/>
    </xf>
    <xf numFmtId="0" fontId="0" fillId="2" borderId="6" xfId="18" applyFont="1" applyFill="1" applyBorder="1">
      <alignment/>
      <protection/>
    </xf>
    <xf numFmtId="0" fontId="0" fillId="2" borderId="0" xfId="18" applyFont="1" applyFill="1" applyBorder="1" applyAlignment="1">
      <alignment horizontal="center"/>
      <protection/>
    </xf>
    <xf numFmtId="0" fontId="0" fillId="2" borderId="0" xfId="18" applyFont="1" applyFill="1" applyBorder="1" applyAlignment="1">
      <alignment horizontal="left"/>
      <protection/>
    </xf>
    <xf numFmtId="0" fontId="0" fillId="2" borderId="0" xfId="18" applyFont="1" applyFill="1" applyBorder="1" applyAlignment="1">
      <alignment horizontal="right"/>
      <protection/>
    </xf>
    <xf numFmtId="0" fontId="0" fillId="2" borderId="7" xfId="18" applyFill="1" applyBorder="1">
      <alignment/>
      <protection/>
    </xf>
    <xf numFmtId="0" fontId="0" fillId="2" borderId="8" xfId="18" applyFill="1" applyBorder="1">
      <alignment/>
      <protection/>
    </xf>
    <xf numFmtId="0" fontId="0" fillId="2" borderId="9" xfId="18" applyFill="1" applyBorder="1">
      <alignment/>
      <protection/>
    </xf>
    <xf numFmtId="0" fontId="0" fillId="2" borderId="0" xfId="0" applyFill="1" applyAlignment="1">
      <alignment/>
    </xf>
    <xf numFmtId="0" fontId="4" fillId="2" borderId="6" xfId="18" applyFont="1" applyFill="1" applyBorder="1">
      <alignment/>
      <protection/>
    </xf>
    <xf numFmtId="0" fontId="4" fillId="2" borderId="10" xfId="18" applyFont="1" applyFill="1" applyBorder="1">
      <alignment/>
      <protection/>
    </xf>
    <xf numFmtId="0" fontId="0" fillId="2" borderId="11" xfId="18" applyFont="1" applyFill="1" applyBorder="1">
      <alignment/>
      <protection/>
    </xf>
    <xf numFmtId="0" fontId="0" fillId="2" borderId="12" xfId="18" applyFont="1" applyFill="1" applyBorder="1">
      <alignment/>
      <protection/>
    </xf>
    <xf numFmtId="0" fontId="0" fillId="2" borderId="13" xfId="18" applyFont="1" applyFill="1" applyBorder="1">
      <alignment/>
      <protection/>
    </xf>
    <xf numFmtId="0" fontId="0" fillId="2" borderId="14" xfId="18" applyFont="1" applyFill="1" applyBorder="1">
      <alignment/>
      <protection/>
    </xf>
    <xf numFmtId="0" fontId="0" fillId="2" borderId="15" xfId="18" applyFont="1" applyFill="1" applyBorder="1">
      <alignment/>
      <protection/>
    </xf>
    <xf numFmtId="0" fontId="0" fillId="2" borderId="16" xfId="18" applyFont="1" applyFill="1" applyBorder="1">
      <alignment/>
      <protection/>
    </xf>
    <xf numFmtId="43" fontId="2" fillId="2" borderId="16" xfId="20" applyFont="1" applyFill="1" applyBorder="1" applyAlignment="1">
      <alignment/>
    </xf>
    <xf numFmtId="0" fontId="2" fillId="2" borderId="17" xfId="18" applyFont="1" applyFill="1" applyBorder="1">
      <alignment/>
      <protection/>
    </xf>
    <xf numFmtId="0" fontId="2" fillId="2" borderId="14" xfId="18" applyFont="1" applyFill="1" applyBorder="1">
      <alignment/>
      <protection/>
    </xf>
    <xf numFmtId="43" fontId="5" fillId="2" borderId="18" xfId="18" applyNumberFormat="1" applyFont="1" applyFill="1" applyBorder="1">
      <alignment/>
      <protection/>
    </xf>
    <xf numFmtId="0" fontId="2" fillId="2" borderId="19" xfId="18" applyFont="1" applyFill="1" applyBorder="1">
      <alignment/>
      <protection/>
    </xf>
    <xf numFmtId="0" fontId="0" fillId="2" borderId="2" xfId="18" applyFont="1" applyFill="1" applyBorder="1">
      <alignment/>
      <protection/>
    </xf>
    <xf numFmtId="0" fontId="6" fillId="2" borderId="6" xfId="18" applyFont="1" applyFill="1" applyBorder="1" applyAlignment="1">
      <alignment horizontal="center" vertical="center"/>
      <protection/>
    </xf>
    <xf numFmtId="0" fontId="6" fillId="2" borderId="0" xfId="18" applyFont="1" applyFill="1" applyBorder="1" applyAlignment="1">
      <alignment horizontal="center" vertical="center"/>
      <protection/>
    </xf>
    <xf numFmtId="0" fontId="6" fillId="2" borderId="5" xfId="18" applyFont="1" applyFill="1" applyBorder="1" applyAlignment="1">
      <alignment horizontal="center" vertical="center"/>
      <protection/>
    </xf>
  </cellXfs>
  <cellStyles count="7">
    <cellStyle name="Normal" xfId="0"/>
    <cellStyle name="Currency" xfId="16"/>
    <cellStyle name="Currency [0]" xfId="17"/>
    <cellStyle name="Обычный_calccond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2"/>
  <sheetViews>
    <sheetView tabSelected="1" workbookViewId="0" topLeftCell="C1">
      <selection activeCell="F42" sqref="F42"/>
    </sheetView>
  </sheetViews>
  <sheetFormatPr defaultColWidth="9.00390625" defaultRowHeight="12.75"/>
  <cols>
    <col min="1" max="1" width="9.125" style="20" customWidth="1"/>
    <col min="2" max="2" width="9.125" style="1" customWidth="1"/>
    <col min="3" max="3" width="48.875" style="1" customWidth="1"/>
    <col min="4" max="4" width="14.75390625" style="1" customWidth="1"/>
    <col min="5" max="5" width="6.125" style="1" customWidth="1"/>
    <col min="6" max="6" width="8.125" style="1" customWidth="1"/>
    <col min="7" max="7" width="5.25390625" style="1" customWidth="1"/>
    <col min="8" max="16384" width="9.125" style="1" customWidth="1"/>
  </cols>
  <sheetData>
    <row r="1" spans="3:12" ht="13.5" thickTop="1">
      <c r="C1" s="6"/>
      <c r="D1" s="7"/>
      <c r="E1" s="8"/>
      <c r="F1" s="8"/>
      <c r="G1" s="8"/>
      <c r="H1" s="8"/>
      <c r="I1" s="9"/>
      <c r="J1" s="2"/>
      <c r="K1" s="2"/>
      <c r="L1" s="2"/>
    </row>
    <row r="2" spans="3:12" ht="20.25" customHeight="1">
      <c r="C2" s="35" t="s">
        <v>0</v>
      </c>
      <c r="D2" s="36"/>
      <c r="E2" s="36"/>
      <c r="F2" s="36"/>
      <c r="G2" s="36"/>
      <c r="H2" s="36"/>
      <c r="I2" s="37"/>
      <c r="J2" s="2"/>
      <c r="K2" s="2"/>
      <c r="L2" s="2"/>
    </row>
    <row r="3" spans="3:12" ht="12.75">
      <c r="C3" s="35"/>
      <c r="D3" s="36"/>
      <c r="E3" s="36"/>
      <c r="F3" s="36"/>
      <c r="G3" s="36"/>
      <c r="H3" s="36"/>
      <c r="I3" s="37"/>
      <c r="J3" s="2"/>
      <c r="K3" s="2"/>
      <c r="L3" s="2"/>
    </row>
    <row r="4" spans="3:12" ht="13.5" thickBot="1">
      <c r="C4" s="12"/>
      <c r="D4" s="10"/>
      <c r="E4" s="5"/>
      <c r="F4" s="5"/>
      <c r="G4" s="5"/>
      <c r="H4" s="5"/>
      <c r="I4" s="11"/>
      <c r="J4" s="2"/>
      <c r="K4" s="2"/>
      <c r="L4" s="2"/>
    </row>
    <row r="5" spans="3:12" ht="18.75" thickTop="1">
      <c r="C5" s="22" t="s">
        <v>1</v>
      </c>
      <c r="D5" s="23"/>
      <c r="E5" s="23"/>
      <c r="F5" s="23"/>
      <c r="G5" s="23"/>
      <c r="H5" s="23"/>
      <c r="I5" s="24"/>
      <c r="J5" s="2"/>
      <c r="K5" s="2"/>
      <c r="L5" s="2"/>
    </row>
    <row r="6" spans="3:12" ht="12.75">
      <c r="C6" s="25" t="s">
        <v>2</v>
      </c>
      <c r="D6" s="3">
        <v>42</v>
      </c>
      <c r="E6" s="5" t="s">
        <v>3</v>
      </c>
      <c r="F6" s="5"/>
      <c r="G6" s="5"/>
      <c r="H6" s="5"/>
      <c r="I6" s="26"/>
      <c r="J6" s="2"/>
      <c r="K6" s="2"/>
      <c r="L6" s="2"/>
    </row>
    <row r="7" spans="3:12" ht="12.75">
      <c r="C7" s="25" t="s">
        <v>4</v>
      </c>
      <c r="D7" s="3">
        <v>2</v>
      </c>
      <c r="E7" s="5" t="s">
        <v>5</v>
      </c>
      <c r="F7" s="5"/>
      <c r="G7" s="5"/>
      <c r="H7" s="5"/>
      <c r="I7" s="26"/>
      <c r="J7" s="2"/>
      <c r="K7" s="2"/>
      <c r="L7" s="2"/>
    </row>
    <row r="8" spans="3:12" ht="13.5" thickBot="1">
      <c r="C8" s="27" t="s">
        <v>6</v>
      </c>
      <c r="D8" s="28">
        <f>D6*D7</f>
        <v>84</v>
      </c>
      <c r="E8" s="28" t="s">
        <v>7</v>
      </c>
      <c r="F8" s="28">
        <v>30</v>
      </c>
      <c r="G8" s="28"/>
      <c r="H8" s="29">
        <f>D8/F8</f>
        <v>2.8</v>
      </c>
      <c r="I8" s="30" t="s">
        <v>8</v>
      </c>
      <c r="J8" s="2"/>
      <c r="K8" s="2"/>
      <c r="L8" s="2"/>
    </row>
    <row r="9" spans="3:12" ht="14.25" thickBot="1" thickTop="1">
      <c r="C9" s="13"/>
      <c r="D9" s="5"/>
      <c r="E9" s="5"/>
      <c r="F9" s="5"/>
      <c r="G9" s="5"/>
      <c r="H9" s="5"/>
      <c r="I9" s="11"/>
      <c r="J9" s="2"/>
      <c r="K9" s="2"/>
      <c r="L9" s="2"/>
    </row>
    <row r="10" spans="3:12" ht="18.75" thickTop="1">
      <c r="C10" s="22" t="s">
        <v>9</v>
      </c>
      <c r="D10" s="23"/>
      <c r="E10" s="23"/>
      <c r="F10" s="23"/>
      <c r="G10" s="23"/>
      <c r="H10" s="23"/>
      <c r="I10" s="24"/>
      <c r="J10" s="2"/>
      <c r="K10" s="2"/>
      <c r="L10" s="2"/>
    </row>
    <row r="11" spans="3:12" ht="12.75">
      <c r="C11" s="25" t="s">
        <v>10</v>
      </c>
      <c r="D11" s="3">
        <v>2</v>
      </c>
      <c r="E11" s="14"/>
      <c r="F11" s="5">
        <v>0.1</v>
      </c>
      <c r="G11" s="5" t="s">
        <v>11</v>
      </c>
      <c r="H11" s="5">
        <f>D11*F11</f>
        <v>0.2</v>
      </c>
      <c r="I11" s="26" t="s">
        <v>8</v>
      </c>
      <c r="J11" s="2"/>
      <c r="K11" s="2"/>
      <c r="L11" s="2"/>
    </row>
    <row r="12" spans="3:12" ht="12.75">
      <c r="C12" s="25" t="s">
        <v>12</v>
      </c>
      <c r="D12" s="3">
        <v>2</v>
      </c>
      <c r="E12" s="15" t="s">
        <v>13</v>
      </c>
      <c r="F12" s="5">
        <v>0.25</v>
      </c>
      <c r="G12" s="5" t="s">
        <v>11</v>
      </c>
      <c r="H12" s="5">
        <f>D12*F12</f>
        <v>0.5</v>
      </c>
      <c r="I12" s="26" t="s">
        <v>8</v>
      </c>
      <c r="J12" s="2"/>
      <c r="K12" s="2"/>
      <c r="L12" s="2"/>
    </row>
    <row r="13" spans="3:12" ht="12.75">
      <c r="C13" s="25" t="s">
        <v>14</v>
      </c>
      <c r="D13" s="3">
        <v>0</v>
      </c>
      <c r="E13" s="15" t="s">
        <v>13</v>
      </c>
      <c r="F13" s="5">
        <v>0.3</v>
      </c>
      <c r="G13" s="5" t="s">
        <v>11</v>
      </c>
      <c r="H13" s="5">
        <f>D13*F13</f>
        <v>0</v>
      </c>
      <c r="I13" s="26" t="s">
        <v>8</v>
      </c>
      <c r="J13" s="2"/>
      <c r="K13" s="2"/>
      <c r="L13" s="2"/>
    </row>
    <row r="14" spans="3:12" ht="12.75">
      <c r="C14" s="25" t="s">
        <v>15</v>
      </c>
      <c r="D14" s="3">
        <v>2000</v>
      </c>
      <c r="E14" s="15" t="s">
        <v>16</v>
      </c>
      <c r="F14" s="5"/>
      <c r="G14" s="16" t="s">
        <v>17</v>
      </c>
      <c r="H14" s="5">
        <f>D14/1000</f>
        <v>2</v>
      </c>
      <c r="I14" s="26" t="s">
        <v>8</v>
      </c>
      <c r="J14" s="2"/>
      <c r="K14" s="2"/>
      <c r="L14" s="2"/>
    </row>
    <row r="15" spans="3:12" ht="13.5" thickBot="1">
      <c r="C15" s="27"/>
      <c r="D15" s="28"/>
      <c r="E15" s="28"/>
      <c r="F15" s="28"/>
      <c r="G15" s="28"/>
      <c r="H15" s="29">
        <f>SUM(H11:H14)</f>
        <v>2.7</v>
      </c>
      <c r="I15" s="30" t="s">
        <v>8</v>
      </c>
      <c r="J15" s="2"/>
      <c r="K15" s="2"/>
      <c r="L15" s="2"/>
    </row>
    <row r="16" spans="3:12" ht="18.75" thickTop="1">
      <c r="C16" s="22" t="s">
        <v>18</v>
      </c>
      <c r="D16" s="23"/>
      <c r="E16" s="23"/>
      <c r="F16" s="23"/>
      <c r="G16" s="23"/>
      <c r="H16" s="23"/>
      <c r="I16" s="24"/>
      <c r="J16" s="2"/>
      <c r="K16" s="2"/>
      <c r="L16" s="2"/>
    </row>
    <row r="17" spans="3:12" ht="12.75">
      <c r="C17" s="25" t="s">
        <v>19</v>
      </c>
      <c r="D17" s="5"/>
      <c r="E17" s="5"/>
      <c r="F17" s="5"/>
      <c r="G17" s="5"/>
      <c r="H17" s="5"/>
      <c r="I17" s="26"/>
      <c r="J17" s="2"/>
      <c r="K17" s="2"/>
      <c r="L17" s="2"/>
    </row>
    <row r="18" spans="3:12" ht="12.75">
      <c r="C18" s="25" t="s">
        <v>20</v>
      </c>
      <c r="D18" s="3">
        <v>0</v>
      </c>
      <c r="E18" s="15" t="s">
        <v>3</v>
      </c>
      <c r="F18" s="5">
        <v>0.082</v>
      </c>
      <c r="G18" s="5" t="s">
        <v>11</v>
      </c>
      <c r="H18" s="5">
        <f>D18*F18</f>
        <v>0</v>
      </c>
      <c r="I18" s="26" t="s">
        <v>8</v>
      </c>
      <c r="J18" s="2"/>
      <c r="K18" s="2"/>
      <c r="L18" s="2"/>
    </row>
    <row r="19" spans="3:12" ht="12.75">
      <c r="C19" s="25" t="s">
        <v>21</v>
      </c>
      <c r="D19" s="3">
        <v>0</v>
      </c>
      <c r="E19" s="15" t="s">
        <v>3</v>
      </c>
      <c r="F19" s="5">
        <v>0.165</v>
      </c>
      <c r="G19" s="5" t="s">
        <v>11</v>
      </c>
      <c r="H19" s="5">
        <f>D19*F19</f>
        <v>0</v>
      </c>
      <c r="I19" s="26" t="s">
        <v>8</v>
      </c>
      <c r="J19" s="2"/>
      <c r="K19" s="2"/>
      <c r="L19" s="2"/>
    </row>
    <row r="20" spans="3:12" ht="12.75">
      <c r="C20" s="25" t="s">
        <v>22</v>
      </c>
      <c r="D20" s="3">
        <v>0</v>
      </c>
      <c r="E20" s="15" t="s">
        <v>3</v>
      </c>
      <c r="F20" s="5">
        <v>0.34</v>
      </c>
      <c r="G20" s="5" t="s">
        <v>11</v>
      </c>
      <c r="H20" s="5">
        <f>D20*F20</f>
        <v>0</v>
      </c>
      <c r="I20" s="26" t="s">
        <v>8</v>
      </c>
      <c r="J20" s="2"/>
      <c r="K20" s="2"/>
      <c r="L20" s="2"/>
    </row>
    <row r="21" spans="3:12" ht="12.75">
      <c r="C21" s="25" t="s">
        <v>23</v>
      </c>
      <c r="D21" s="3">
        <v>3</v>
      </c>
      <c r="E21" s="15" t="s">
        <v>3</v>
      </c>
      <c r="F21" s="5">
        <v>0.3</v>
      </c>
      <c r="G21" s="5" t="s">
        <v>11</v>
      </c>
      <c r="H21" s="5">
        <f>D21*F21</f>
        <v>0.8999999999999999</v>
      </c>
      <c r="I21" s="26" t="s">
        <v>8</v>
      </c>
      <c r="J21" s="2"/>
      <c r="K21" s="2"/>
      <c r="L21" s="2"/>
    </row>
    <row r="22" spans="3:12" ht="12.75">
      <c r="C22" s="25"/>
      <c r="D22" s="5"/>
      <c r="E22" s="5"/>
      <c r="F22" s="5"/>
      <c r="G22" s="5"/>
      <c r="H22" s="4">
        <f>SUM(H18:H21)</f>
        <v>0.8999999999999999</v>
      </c>
      <c r="I22" s="31" t="s">
        <v>8</v>
      </c>
      <c r="J22" s="2"/>
      <c r="K22" s="2"/>
      <c r="L22" s="2"/>
    </row>
    <row r="23" spans="3:12" ht="12.75">
      <c r="C23" s="25" t="s">
        <v>24</v>
      </c>
      <c r="D23" s="3">
        <v>0</v>
      </c>
      <c r="E23" s="5"/>
      <c r="F23" s="5">
        <v>0.62</v>
      </c>
      <c r="G23" s="5"/>
      <c r="H23" s="5"/>
      <c r="I23" s="26"/>
      <c r="J23" s="2"/>
      <c r="K23" s="2"/>
      <c r="L23" s="2"/>
    </row>
    <row r="24" spans="3:12" ht="12.75">
      <c r="C24" s="25" t="s">
        <v>25</v>
      </c>
      <c r="D24" s="3">
        <v>1</v>
      </c>
      <c r="E24" s="5"/>
      <c r="F24" s="5">
        <v>0.7</v>
      </c>
      <c r="G24" s="5"/>
      <c r="H24" s="5"/>
      <c r="I24" s="26"/>
      <c r="J24" s="2"/>
      <c r="K24" s="2"/>
      <c r="L24" s="2"/>
    </row>
    <row r="25" spans="3:12" ht="12.75">
      <c r="C25" s="25"/>
      <c r="D25" s="5"/>
      <c r="E25" s="5"/>
      <c r="F25" s="5"/>
      <c r="G25" s="5"/>
      <c r="H25" s="4">
        <f>H22*(F23*D23+D24*F24)</f>
        <v>0.6299999999999999</v>
      </c>
      <c r="I25" s="31" t="s">
        <v>8</v>
      </c>
      <c r="J25" s="2"/>
      <c r="K25" s="2"/>
      <c r="L25" s="2"/>
    </row>
    <row r="26" spans="3:12" ht="12.75">
      <c r="C26" s="25"/>
      <c r="D26" s="5"/>
      <c r="E26" s="5"/>
      <c r="F26" s="5"/>
      <c r="G26" s="5"/>
      <c r="H26" s="5"/>
      <c r="I26" s="26"/>
      <c r="J26" s="2"/>
      <c r="K26" s="2"/>
      <c r="L26" s="2"/>
    </row>
    <row r="27" spans="3:12" ht="12.75">
      <c r="C27" s="25" t="s">
        <v>26</v>
      </c>
      <c r="D27" s="3">
        <v>2.5</v>
      </c>
      <c r="E27" s="5"/>
      <c r="F27" s="5">
        <v>0.65</v>
      </c>
      <c r="G27" s="5"/>
      <c r="H27" s="5"/>
      <c r="I27" s="26"/>
      <c r="J27" s="2"/>
      <c r="K27" s="2"/>
      <c r="L27" s="2"/>
    </row>
    <row r="28" spans="3:12" ht="13.5" thickBot="1">
      <c r="C28" s="25"/>
      <c r="D28" s="4">
        <f>IF(D27=1,H25*F27,H25)</f>
        <v>0.6299999999999999</v>
      </c>
      <c r="E28" s="5"/>
      <c r="F28" s="5"/>
      <c r="G28" s="5"/>
      <c r="H28" s="5"/>
      <c r="I28" s="26"/>
      <c r="J28" s="2"/>
      <c r="K28" s="2"/>
      <c r="L28" s="2"/>
    </row>
    <row r="29" spans="3:12" ht="14.25" thickBot="1" thickTop="1">
      <c r="C29" s="34"/>
      <c r="D29" s="8"/>
      <c r="E29" s="8"/>
      <c r="F29" s="8"/>
      <c r="G29" s="8"/>
      <c r="H29" s="8"/>
      <c r="I29" s="9"/>
      <c r="J29" s="2"/>
      <c r="K29" s="2"/>
      <c r="L29" s="2"/>
    </row>
    <row r="30" spans="3:10" ht="19.5" thickBot="1" thickTop="1">
      <c r="C30" s="21" t="s">
        <v>27</v>
      </c>
      <c r="D30" s="32">
        <f>H8+H15+D28</f>
        <v>6.13</v>
      </c>
      <c r="E30" s="33" t="s">
        <v>8</v>
      </c>
      <c r="F30" s="5"/>
      <c r="G30" s="5"/>
      <c r="H30" s="5"/>
      <c r="I30" s="11"/>
      <c r="J30" s="2"/>
    </row>
    <row r="31" spans="3:9" ht="14.25" thickBot="1" thickTop="1">
      <c r="C31" s="17"/>
      <c r="D31" s="18"/>
      <c r="E31" s="18"/>
      <c r="F31" s="18"/>
      <c r="G31" s="18"/>
      <c r="H31" s="18"/>
      <c r="I31" s="19"/>
    </row>
    <row r="32" ht="13.5" thickTop="1">
      <c r="D32" s="1" t="s">
        <v>28</v>
      </c>
    </row>
  </sheetData>
  <mergeCells count="1">
    <mergeCell ref="C2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NIS21.RU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pmolchanov</cp:lastModifiedBy>
  <dcterms:created xsi:type="dcterms:W3CDTF">2002-04-10T11:47:05Z</dcterms:created>
  <dcterms:modified xsi:type="dcterms:W3CDTF">2011-01-26T11:16:43Z</dcterms:modified>
  <cp:category/>
  <cp:version/>
  <cp:contentType/>
  <cp:contentStatus/>
</cp:coreProperties>
</file>